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E57" i="10" l="1"/>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<sst xmlns="http://schemas.openxmlformats.org/spreadsheetml/2006/main" count="292" uniqueCount="214">
  <si>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</si>
  <si>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</si>
  <si>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</si>
  <si>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</si>
  <si>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</si>
  <si>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</si>
  <si>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</si>
  <si>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</si>
  <si>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</si>
  <si>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</si>
  <si>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</si>
  <si>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</si>
  <si>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</si>
  <si>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</si>
  <si>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</si>
  <si>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</si>
  <si>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</si>
  <si>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</si>
  <si>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</si>
  <si>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</si>
  <si>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</si>
  <si>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</si>
  <si>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</si>
  <si>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</si>
  <si>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</si>
  <si>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</si>
  <si>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</si>
  <si>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</si>
  <si>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</si>
  <si>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</si>
  <si>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</si>
  <si>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</si>
  <si>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</si>
  <si>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</si>
  <si>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</si>
  <si>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</si>
  <si>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</si>
  <si>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</si>
  <si>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</si>
  <si>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</si>
  <si>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</si>
  <si>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</si>
  <si>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</si>
  <si>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</si>
  <si>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</si>
  <si>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</si>
  <si>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</si>
  <si>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</si>
  <si>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</si>
  <si>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</si>
  <si>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</si>
  <si>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</si>
  <si>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</si>
  <si>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</si>
  <si>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</si>
  <si>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</si>
  <si>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</si>
  <si>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</si>
  <si>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</si>
  <si>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</si>
  <si>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</si>
  <si>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</si>
  <si>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</si>
  <si>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</si>
  <si>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</si>
  <si>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</si>
  <si>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</si>
  <si>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</si>
  <si>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</si>
  <si>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</si>
  <si>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</si>
  <si>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</si>
  <si>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</si>
  <si>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</si>
  <si>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</si>
  <si>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</si>
  <si>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</si>
  <si>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</si>
  <si>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</si>
  <si>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</si>
  <si>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</si>
  <si>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</si>
  <si>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</si>
  <si>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</si>
  <si>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</si>
  <si>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</si>
  <si>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</si>
  <si>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</si>
  <si>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</si>
  <si>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</si>
  <si>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</si>
  <si>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</si>
  <si>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</si>
  <si>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</si>
  <si>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</si>
  <si>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</si>
  <si>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</si>
  <si>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</si>
  <si>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</si>
  <si>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</si>
  <si>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</si>
  <si>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</si>
  <si>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</si>
  <si>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</si>
  <si>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</si>
  <si>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</si>
  <si>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</si>
  <si>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</si>
  <si>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</si>
  <si>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</si>
  <si>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</si>
  <si>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</si>
  <si>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</si>
  <si>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</si>
  <si>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</si>
  <si>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</si>
  <si>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</si>
  <si>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</si>
  <si>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</si>
  <si>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</si>
  <si>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</si>
  <si>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</si>
  <si>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</si>
  <si>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</si>
  <si>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</si>
  <si>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</si>
  <si>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</si>
  <si>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</si>
  <si>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</si>
  <si>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</si>
  <si>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</si>
  <si>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</si>
  <si>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</si>
  <si>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</si>
  <si>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</si>
  <si>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</si>
  <si>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</si>
  <si>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</si>
  <si>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</si>
  <si>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</si>
  <si>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</si>
  <si>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</si>
  <si>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</si>
  <si>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</si>
  <si>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</si>
  <si>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</si>
  <si>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</si>
  <si>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</si>
  <si>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</si>
  <si>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</si>
  <si>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</si>
  <si>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</si>
  <si>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</si>
  <si>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</si>
  <si>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</si>
  <si>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</si>
  <si>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</si>
  <si>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</si>
  <si>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</si>
  <si>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</si>
  <si>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</si>
  <si>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</si>
  <si>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</si>
  <si>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</si>
  <si>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</si>
  <si>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</si>
  <si>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</si>
  <si>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</si>
  <si>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</si>
  <si>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</si>
  <si>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</si>
  <si>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</si>
  <si>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</si>
  <si>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</si>
  <si>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</si>
  <si>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</si>
  <si>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</si>
  <si>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</si>
  <si>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</si>
  <si>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</si>
  <si>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</si>
  <si>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</si>
  <si>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</si>
  <si>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</si>
  <si>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</si>
  <si>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</si>
  <si>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</si>
  <si>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</si>
  <si>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</si>
  <si>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Lịch cá nhân trên Egov (Nghiệp vụ chung/lịch cá nhân) theo từng tháng,mỗi tuần và được cập nhật tình huoosngkhi có đột xuất</t>
  </si>
  <si>
    <t>Số lần xảy ra sai sót chuyên môn trong năm: không có</t>
  </si>
  <si>
    <t>Số lần không hoàn thành công việc đúng thời hạn: không có</t>
  </si>
  <si>
    <t>Số lần bị ghi nhận vào Sổ họp đơn vị: không có</t>
  </si>
  <si>
    <t>Số buổi vắng họp (có lý do, không có lý do): không có</t>
  </si>
  <si>
    <t>Số lần bị phản ánh: không có</t>
  </si>
  <si>
    <t xml:space="preserve"> Số lần vắng: không có</t>
  </si>
  <si>
    <t>Biên bản họp đơn vị: giải pháp xử lý các tình huống an ninh trật tự trong Trung tâm Thư viện</t>
  </si>
  <si>
    <t>Cá nhân tham gia đóng góp hầu hết các hoạt động/tổng số hoạt động, phong trào của Trường: thi đập bong bóng, cổ vũ bóng chuyền, nhảy dây,đổ nước vô chai</t>
  </si>
  <si>
    <t>…….hoạt động/tổng số hoạt động, phong trào của Trường do công đoàn trường và công đoàn cơ sở Trung tâm Thư viện tổ chức</t>
  </si>
  <si>
    <t>Thống kê văn bằng, chứng chỉ Ngoại ngữ được cấp: không có</t>
  </si>
  <si>
    <t xml:space="preserve">           Họ và tên:   NGUYỄN TỨ CẢNH</t>
  </si>
  <si>
    <t xml:space="preserve">           Đơn vị:  Trung tâm Thư viện</t>
  </si>
  <si>
    <t xml:space="preserve">           Trình độ chuyên môn: Giảng viên hạng 3</t>
  </si>
  <si>
    <t xml:space="preserve">           Chức danh nghề nghiệp (CDNN): V07.01.03</t>
  </si>
  <si>
    <t xml:space="preserve">           Nhiệm vụ được phân công:  Kiểm tra lưu trữ hồ sơ-tài liệu</t>
  </si>
  <si>
    <r>
      <t xml:space="preserve">TRƯỜNG CAO ĐẲNG LÝ TỰ TRỌNG
THÀNH PHỐ HỒ CHÍ MINH
</t>
    </r>
    <r>
      <rPr>
        <b/>
        <sz val="13"/>
        <color indexed="8"/>
        <rFont val="Times New Roman"/>
        <family val="1"/>
      </rPr>
      <t>ĐƠN VỊ TRUNG TÂM THƯ VIỆN</t>
    </r>
  </si>
  <si>
    <t xml:space="preserve"> </t>
  </si>
  <si>
    <t>Nguyễn Tứ Cảnh</t>
  </si>
  <si>
    <t xml:space="preserve"> Tự đăng ký học chứng chỉ A tin học</t>
  </si>
  <si>
    <t>Tp.HCM, ngày  21   tháng  5   năm 2019</t>
  </si>
  <si>
    <t>Tp.HCM, ngày 21 tháng 5 năm 2019</t>
  </si>
  <si>
    <t>Văn bằng tốt nghiệp đại học Khoa học tự nhiên, khoa Vật lý, ngành Địa vật lý</t>
  </si>
  <si>
    <t>Chứng chỉ ứng dụng Tin học được cấp: (Đã nộp)</t>
  </si>
  <si>
    <t>Dự các lớp học: Bồi dưỡng quản lý nhà nước ngạch chuyên viên (Đã nộp chứng chỉ)</t>
  </si>
</sst>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35" fillId="2" borderId="1" xfId="0" applyFont="1" applyFill="1" applyBorder="1" applyAlignment="1">
      <alignment horizontal="center" vertical="center" wrapText="1"/>
    </xf>
    <xf numFmtId="0" fontId="35" fillId="2" borderId="1" xfId="0" applyFont="1" applyFill="1" applyBorder="1" applyAlignment="1">
      <alignment horizontal="justify" vertical="center" wrapText="1"/>
    </xf>
    <xf numFmtId="0" fontId="17"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80" t="s">
        <v>11</v>
      </c>
      <c r="E2" s="80"/>
      <c r="F2" s="80"/>
    </row>
    <row r="3" spans="1:6" ht="6" customHeight="1" x14ac:dyDescent="0.25">
      <c r="A3" s="1"/>
      <c r="B3" s="2"/>
    </row>
    <row r="4" spans="1:6" ht="48.75" customHeight="1" x14ac:dyDescent="0.25">
      <c r="A4" s="81" t="s">
        <v>32</v>
      </c>
      <c r="B4" s="82"/>
      <c r="C4" s="82"/>
      <c r="D4" s="82"/>
      <c r="E4" s="82"/>
      <c r="F4" s="82"/>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77" t="s">
        <v>0</v>
      </c>
      <c r="B12" s="77" t="s">
        <v>1</v>
      </c>
      <c r="C12" s="77" t="s">
        <v>12</v>
      </c>
      <c r="D12" s="77"/>
      <c r="E12" s="77" t="s">
        <v>2</v>
      </c>
      <c r="F12" s="77"/>
    </row>
    <row r="13" spans="1:6" ht="34.5" x14ac:dyDescent="0.25">
      <c r="A13" s="77"/>
      <c r="B13" s="77"/>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7">
        <f>ROUND(C63/B63*100,0)</f>
        <v>0</v>
      </c>
      <c r="D64" s="77"/>
      <c r="E64" s="77">
        <f>ROUND(E63/B63*100,0)</f>
        <v>0</v>
      </c>
      <c r="F64" s="77"/>
    </row>
    <row r="65" spans="1:6" ht="27" customHeight="1" x14ac:dyDescent="0.25">
      <c r="A65" s="23" t="s">
        <v>7</v>
      </c>
      <c r="B65" s="10"/>
      <c r="C65" s="78" t="str">
        <f>IF(AND(AND(C16=2,C23=2),C64&gt;=80),"Loại A",IF(AND(AND(C16=2,C23=2),C64&gt;=65),"Loại B",IF(AND(AND(C16=2,C23=2),C64&gt;=50),"Loại C",IF(AND(AND(C16=2,C23=2),C64&lt;50),"Không đạt chuẩn",IF(OR(C16&lt;2,C23&lt;2),"Không đạt chuẩn")))))</f>
        <v>Không đạt chuẩn</v>
      </c>
      <c r="D65" s="78"/>
      <c r="E65" s="78" t="str">
        <f>IF(AND(AND(E16=2,E23=2),E64&gt;=80),"Loại A",IF(AND(AND(E16=2,E23=2),E64&gt;=65),"Loại B",IF(AND(AND(E16=2,E23=2),E64&gt;=50),"Loại C",IF(AND(AND(E16=2,E23=2),E64&lt;50),"Không đạt chuẩn",IF(OR(E16&lt;2,E23&lt;2),"Không đạt chuẩn")))))</f>
        <v>Không đạt chuẩn</v>
      </c>
      <c r="F65" s="78"/>
    </row>
    <row r="66" spans="1:6" ht="12" customHeight="1" x14ac:dyDescent="0.25">
      <c r="A66" s="13"/>
    </row>
    <row r="67" spans="1:6" x14ac:dyDescent="0.25">
      <c r="A67" s="26" t="s">
        <v>184</v>
      </c>
      <c r="D67" s="76" t="s">
        <v>185</v>
      </c>
      <c r="E67" s="76"/>
      <c r="F67" s="76"/>
    </row>
    <row r="68" spans="1:6" x14ac:dyDescent="0.25">
      <c r="A68" s="27" t="s">
        <v>8</v>
      </c>
      <c r="D68" s="79" t="s">
        <v>9</v>
      </c>
      <c r="E68" s="79"/>
      <c r="F68" s="79"/>
    </row>
    <row r="69" spans="1:6" x14ac:dyDescent="0.25">
      <c r="A69" s="26" t="s">
        <v>10</v>
      </c>
      <c r="D69" s="76" t="s">
        <v>10</v>
      </c>
      <c r="E69" s="76"/>
      <c r="F69" s="76"/>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topLeftCell="A52" zoomScaleNormal="100" workbookViewId="0">
      <selection activeCell="D22" sqref="D2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205</v>
      </c>
      <c r="B2" s="3"/>
      <c r="D2" s="80" t="s">
        <v>11</v>
      </c>
      <c r="E2" s="80"/>
      <c r="F2" s="80"/>
    </row>
    <row r="3" spans="1:6" x14ac:dyDescent="0.25">
      <c r="A3" s="1"/>
      <c r="B3" s="2"/>
    </row>
    <row r="4" spans="1:6" ht="35.25" customHeight="1" x14ac:dyDescent="0.25">
      <c r="A4" s="81" t="s">
        <v>57</v>
      </c>
      <c r="B4" s="82"/>
      <c r="C4" s="82"/>
      <c r="D4" s="82"/>
      <c r="E4" s="82"/>
      <c r="F4" s="82"/>
    </row>
    <row r="5" spans="1:6" ht="18" customHeight="1" x14ac:dyDescent="0.25">
      <c r="A5" s="12" t="s">
        <v>200</v>
      </c>
      <c r="B5" s="33"/>
      <c r="C5" s="33"/>
      <c r="D5" s="33"/>
      <c r="E5" s="33"/>
      <c r="F5" s="33"/>
    </row>
    <row r="6" spans="1:6" ht="18" customHeight="1" x14ac:dyDescent="0.25">
      <c r="A6" s="12" t="s">
        <v>201</v>
      </c>
      <c r="B6" s="33"/>
      <c r="C6" s="33"/>
      <c r="D6" s="33"/>
      <c r="E6" s="33"/>
      <c r="F6" s="33"/>
    </row>
    <row r="7" spans="1:6" ht="18" customHeight="1" x14ac:dyDescent="0.25">
      <c r="A7" s="21" t="s">
        <v>202</v>
      </c>
      <c r="B7" s="33"/>
      <c r="C7" s="33"/>
      <c r="D7" s="33"/>
      <c r="E7" s="33"/>
      <c r="F7" s="33"/>
    </row>
    <row r="8" spans="1:6" ht="18" customHeight="1" x14ac:dyDescent="0.25">
      <c r="A8" s="12" t="s">
        <v>203</v>
      </c>
      <c r="B8" s="33"/>
      <c r="C8" s="33"/>
      <c r="D8" s="33"/>
      <c r="E8" s="33"/>
      <c r="F8" s="33"/>
    </row>
    <row r="9" spans="1:6" ht="18" customHeight="1" x14ac:dyDescent="0.25">
      <c r="A9" s="12" t="s">
        <v>204</v>
      </c>
      <c r="B9" s="33"/>
      <c r="C9" s="33"/>
      <c r="D9" s="33"/>
      <c r="E9" s="33"/>
      <c r="F9" s="33"/>
    </row>
    <row r="10" spans="1:6" ht="10.5" customHeight="1" x14ac:dyDescent="0.25">
      <c r="A10" s="4"/>
    </row>
    <row r="11" spans="1:6" x14ac:dyDescent="0.25">
      <c r="A11" s="78" t="s">
        <v>0</v>
      </c>
      <c r="B11" s="78" t="s">
        <v>1</v>
      </c>
      <c r="C11" s="78" t="s">
        <v>33</v>
      </c>
      <c r="D11" s="78"/>
      <c r="E11" s="78" t="s">
        <v>2</v>
      </c>
      <c r="F11" s="78"/>
    </row>
    <row r="12" spans="1:6" ht="34.5" x14ac:dyDescent="0.25">
      <c r="A12" s="78"/>
      <c r="B12" s="78"/>
      <c r="C12" s="29" t="s">
        <v>3</v>
      </c>
      <c r="D12" s="29" t="s">
        <v>4</v>
      </c>
      <c r="E12" s="29" t="s">
        <v>3</v>
      </c>
      <c r="F12" s="29" t="s">
        <v>4</v>
      </c>
    </row>
    <row r="13" spans="1:6" ht="21.75" customHeight="1" x14ac:dyDescent="0.25">
      <c r="A13" s="30" t="s">
        <v>34</v>
      </c>
      <c r="B13" s="6">
        <f>B14+B17</f>
        <v>8</v>
      </c>
      <c r="C13" s="6">
        <f>C14+C17</f>
        <v>6</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69</v>
      </c>
      <c r="B15" s="10">
        <v>2</v>
      </c>
      <c r="C15" s="10">
        <v>2</v>
      </c>
      <c r="D15" s="72" t="s">
        <v>211</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2</v>
      </c>
      <c r="D17" s="67"/>
      <c r="E17" s="49">
        <f>SUM(E18:E19)</f>
        <v>0</v>
      </c>
      <c r="F17" s="67"/>
    </row>
    <row r="18" spans="1:6" ht="143.25" customHeight="1" x14ac:dyDescent="0.25">
      <c r="A18" s="8" t="s">
        <v>36</v>
      </c>
      <c r="B18" s="10">
        <v>2</v>
      </c>
      <c r="C18" s="10">
        <v>0</v>
      </c>
      <c r="D18" s="72" t="s">
        <v>199</v>
      </c>
      <c r="E18" s="10"/>
      <c r="F18" s="67"/>
    </row>
    <row r="19" spans="1:6" ht="83.25" customHeight="1" x14ac:dyDescent="0.25">
      <c r="A19" s="8" t="s">
        <v>37</v>
      </c>
      <c r="B19" s="10">
        <v>2</v>
      </c>
      <c r="C19" s="10">
        <v>2</v>
      </c>
      <c r="D19" s="72" t="s">
        <v>212</v>
      </c>
      <c r="E19" s="10"/>
      <c r="F19" s="67"/>
    </row>
    <row r="20" spans="1:6" ht="21.75" customHeight="1" x14ac:dyDescent="0.25">
      <c r="A20" s="7" t="s">
        <v>38</v>
      </c>
      <c r="B20" s="6">
        <f>B21+B28+B34+B39+B42</f>
        <v>44</v>
      </c>
      <c r="C20" s="6">
        <f>C21+C28+C34+C39+C42</f>
        <v>41</v>
      </c>
      <c r="D20" s="67"/>
      <c r="E20" s="6">
        <f>E21+E28+E34+E39+E42</f>
        <v>0</v>
      </c>
      <c r="F20" s="67"/>
    </row>
    <row r="21" spans="1:6" ht="21.75" customHeight="1" x14ac:dyDescent="0.25">
      <c r="A21" s="7" t="s">
        <v>39</v>
      </c>
      <c r="B21" s="23">
        <f>SUM(B22:B27)</f>
        <v>12</v>
      </c>
      <c r="C21" s="40">
        <f>SUM(C22:C27)</f>
        <v>12</v>
      </c>
      <c r="D21" s="67"/>
      <c r="E21" s="49">
        <f>SUM(E22:E27)</f>
        <v>0</v>
      </c>
      <c r="F21" s="67"/>
    </row>
    <row r="22" spans="1:6" ht="57.75" customHeight="1" x14ac:dyDescent="0.25">
      <c r="A22" s="8" t="s">
        <v>40</v>
      </c>
      <c r="B22" s="10">
        <v>2</v>
      </c>
      <c r="C22" s="10">
        <v>2</v>
      </c>
      <c r="D22" s="72" t="s">
        <v>213</v>
      </c>
      <c r="E22" s="10"/>
      <c r="F22" s="67"/>
    </row>
    <row r="23" spans="1:6" ht="91.5" customHeight="1" x14ac:dyDescent="0.25">
      <c r="A23" s="37" t="s">
        <v>61</v>
      </c>
      <c r="B23" s="10">
        <v>2</v>
      </c>
      <c r="C23" s="10">
        <v>2</v>
      </c>
      <c r="D23" s="72" t="s">
        <v>208</v>
      </c>
      <c r="E23" s="10"/>
      <c r="F23" s="58" t="s">
        <v>50</v>
      </c>
    </row>
    <row r="24" spans="1:6" ht="67.5" x14ac:dyDescent="0.25">
      <c r="A24" s="8" t="s">
        <v>60</v>
      </c>
      <c r="B24" s="10">
        <v>2</v>
      </c>
      <c r="C24" s="10">
        <v>2</v>
      </c>
      <c r="D24" s="72" t="s">
        <v>189</v>
      </c>
      <c r="E24" s="10"/>
      <c r="F24" s="58" t="s">
        <v>125</v>
      </c>
    </row>
    <row r="25" spans="1:6" ht="49.5" x14ac:dyDescent="0.25">
      <c r="A25" s="36" t="s">
        <v>98</v>
      </c>
      <c r="B25" s="10">
        <v>2</v>
      </c>
      <c r="C25" s="10">
        <v>2</v>
      </c>
      <c r="D25" s="72" t="s">
        <v>190</v>
      </c>
      <c r="E25" s="10"/>
      <c r="F25" s="67"/>
    </row>
    <row r="26" spans="1:6" ht="40.5" x14ac:dyDescent="0.25">
      <c r="A26" s="36" t="s">
        <v>62</v>
      </c>
      <c r="B26" s="10">
        <v>2</v>
      </c>
      <c r="C26" s="10">
        <v>2</v>
      </c>
      <c r="D26" s="72" t="s">
        <v>191</v>
      </c>
      <c r="E26" s="10"/>
      <c r="F26" s="67"/>
    </row>
    <row r="27" spans="1:6" ht="33" x14ac:dyDescent="0.25">
      <c r="A27" s="37" t="s">
        <v>166</v>
      </c>
      <c r="B27" s="10">
        <v>2</v>
      </c>
      <c r="C27" s="10">
        <v>2</v>
      </c>
      <c r="D27" s="67"/>
      <c r="E27" s="10"/>
      <c r="F27" s="67"/>
    </row>
    <row r="28" spans="1:6" ht="22.5" customHeight="1" x14ac:dyDescent="0.25">
      <c r="A28" s="7" t="s">
        <v>41</v>
      </c>
      <c r="B28" s="23">
        <f>SUM(B29:B33)</f>
        <v>10</v>
      </c>
      <c r="C28" s="40">
        <f>SUM(C29:C33)</f>
        <v>10</v>
      </c>
      <c r="D28" s="67"/>
      <c r="E28" s="49">
        <f>SUM(E29:E33)</f>
        <v>0</v>
      </c>
      <c r="F28" s="67"/>
    </row>
    <row r="29" spans="1:6" ht="54.75" customHeight="1" x14ac:dyDescent="0.25">
      <c r="A29" s="8" t="s">
        <v>167</v>
      </c>
      <c r="B29" s="10">
        <v>2</v>
      </c>
      <c r="C29" s="10">
        <v>2</v>
      </c>
      <c r="D29" s="67"/>
      <c r="E29" s="10"/>
      <c r="F29" s="67"/>
    </row>
    <row r="30" spans="1:6" ht="54" customHeight="1" x14ac:dyDescent="0.25">
      <c r="A30" s="8" t="s">
        <v>168</v>
      </c>
      <c r="B30" s="10">
        <v>2</v>
      </c>
      <c r="C30" s="10">
        <v>2</v>
      </c>
      <c r="D30" s="67"/>
      <c r="E30" s="10"/>
      <c r="F30" s="67"/>
    </row>
    <row r="31" spans="1:6" ht="54" customHeight="1" x14ac:dyDescent="0.25">
      <c r="A31" s="36" t="s">
        <v>140</v>
      </c>
      <c r="B31" s="10">
        <v>2</v>
      </c>
      <c r="C31" s="10">
        <v>2</v>
      </c>
      <c r="D31" s="72" t="s">
        <v>192</v>
      </c>
      <c r="E31" s="10"/>
      <c r="F31" s="58" t="s">
        <v>142</v>
      </c>
    </row>
    <row r="32" spans="1:6" ht="49.5" x14ac:dyDescent="0.25">
      <c r="A32" s="8" t="s">
        <v>169</v>
      </c>
      <c r="B32" s="10">
        <v>2</v>
      </c>
      <c r="C32" s="10">
        <v>2</v>
      </c>
      <c r="D32" s="67"/>
      <c r="E32" s="10"/>
      <c r="F32" s="67"/>
    </row>
    <row r="33" spans="1:6" ht="63.75" customHeight="1" x14ac:dyDescent="0.25">
      <c r="A33" s="8" t="s">
        <v>170</v>
      </c>
      <c r="B33" s="10">
        <v>2</v>
      </c>
      <c r="C33" s="10">
        <v>2</v>
      </c>
      <c r="D33" s="72" t="s">
        <v>193</v>
      </c>
      <c r="E33" s="10"/>
      <c r="F33" s="58" t="s">
        <v>174</v>
      </c>
    </row>
    <row r="34" spans="1:6" ht="24" customHeight="1" x14ac:dyDescent="0.25">
      <c r="A34" s="7" t="s">
        <v>42</v>
      </c>
      <c r="B34" s="23">
        <f>SUM(B35:B38)</f>
        <v>8</v>
      </c>
      <c r="C34" s="40">
        <f>SUM(C35:C38)</f>
        <v>8</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73" t="s">
        <v>194</v>
      </c>
      <c r="E41" s="10"/>
      <c r="F41" s="67"/>
    </row>
    <row r="42" spans="1:6" ht="27" customHeight="1" x14ac:dyDescent="0.25">
      <c r="A42" s="32" t="s">
        <v>44</v>
      </c>
      <c r="B42" s="23">
        <f>SUM(B43:B47)</f>
        <v>10</v>
      </c>
      <c r="C42" s="40">
        <f>SUM(C43:C47)</f>
        <v>7</v>
      </c>
      <c r="D42" s="67"/>
      <c r="E42" s="49">
        <f>SUM(E43:E47)</f>
        <v>0</v>
      </c>
      <c r="F42" s="67"/>
    </row>
    <row r="43" spans="1:6" ht="94.5" x14ac:dyDescent="0.25">
      <c r="A43" s="8" t="s">
        <v>45</v>
      </c>
      <c r="B43" s="10">
        <v>2</v>
      </c>
      <c r="C43" s="10">
        <v>2</v>
      </c>
      <c r="D43" s="72" t="s">
        <v>197</v>
      </c>
      <c r="E43" s="10"/>
      <c r="F43" s="67"/>
    </row>
    <row r="44" spans="1:6" ht="81" x14ac:dyDescent="0.25">
      <c r="A44" s="8" t="s">
        <v>65</v>
      </c>
      <c r="B44" s="10">
        <v>2</v>
      </c>
      <c r="C44" s="10">
        <v>2</v>
      </c>
      <c r="D44" s="74" t="s">
        <v>198</v>
      </c>
      <c r="E44" s="10"/>
      <c r="F44" s="67"/>
    </row>
    <row r="45" spans="1:6" ht="49.5" x14ac:dyDescent="0.25">
      <c r="A45" s="36" t="s">
        <v>178</v>
      </c>
      <c r="B45" s="10">
        <v>2</v>
      </c>
      <c r="C45" s="10">
        <v>0</v>
      </c>
      <c r="D45" s="68"/>
      <c r="E45" s="10"/>
      <c r="F45" s="69"/>
    </row>
    <row r="46" spans="1:6" ht="49.5" x14ac:dyDescent="0.25">
      <c r="A46" s="36" t="s">
        <v>74</v>
      </c>
      <c r="B46" s="10">
        <v>2</v>
      </c>
      <c r="C46" s="10">
        <v>1</v>
      </c>
      <c r="D46" s="68"/>
      <c r="E46" s="10"/>
      <c r="F46" s="69"/>
    </row>
    <row r="47" spans="1:6" ht="27.75" customHeight="1" x14ac:dyDescent="0.25">
      <c r="A47" s="8" t="s">
        <v>78</v>
      </c>
      <c r="B47" s="10">
        <v>2</v>
      </c>
      <c r="C47" s="10">
        <v>2</v>
      </c>
      <c r="D47" s="58"/>
      <c r="E47" s="10"/>
      <c r="F47" s="67"/>
    </row>
    <row r="48" spans="1:6" ht="23.25" customHeight="1" x14ac:dyDescent="0.25">
      <c r="A48" s="32" t="s">
        <v>46</v>
      </c>
      <c r="B48" s="6">
        <f>B49+B52</f>
        <v>10</v>
      </c>
      <c r="C48" s="6">
        <f>C49+C52</f>
        <v>6</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158</v>
      </c>
      <c r="B50" s="10">
        <v>2</v>
      </c>
      <c r="C50" s="10">
        <v>2</v>
      </c>
      <c r="D50" s="72" t="s">
        <v>195</v>
      </c>
      <c r="E50" s="10"/>
      <c r="F50" s="58" t="s">
        <v>148</v>
      </c>
    </row>
    <row r="51" spans="1:6" ht="49.5" x14ac:dyDescent="0.25">
      <c r="A51" s="36" t="s">
        <v>64</v>
      </c>
      <c r="B51" s="10">
        <v>2</v>
      </c>
      <c r="C51" s="10">
        <v>2</v>
      </c>
      <c r="D51" s="67"/>
      <c r="E51" s="10"/>
      <c r="F51" s="68"/>
    </row>
    <row r="52" spans="1:6" ht="27" customHeight="1" x14ac:dyDescent="0.25">
      <c r="A52" s="32" t="s">
        <v>47</v>
      </c>
      <c r="B52" s="23">
        <f>SUM(B53:B55)</f>
        <v>6</v>
      </c>
      <c r="C52" s="40">
        <f>SUM(C53:C55)</f>
        <v>2</v>
      </c>
      <c r="D52" s="67"/>
      <c r="E52" s="49">
        <f>SUM(E53:E55)</f>
        <v>0</v>
      </c>
      <c r="F52" s="67"/>
    </row>
    <row r="53" spans="1:6" ht="54" x14ac:dyDescent="0.25">
      <c r="A53" s="8" t="s">
        <v>66</v>
      </c>
      <c r="B53" s="10">
        <v>2</v>
      </c>
      <c r="C53" s="10">
        <v>2</v>
      </c>
      <c r="D53" s="72" t="s">
        <v>196</v>
      </c>
      <c r="E53" s="10"/>
      <c r="F53" s="58" t="s">
        <v>49</v>
      </c>
    </row>
    <row r="54" spans="1:6" ht="33" x14ac:dyDescent="0.25">
      <c r="A54" s="8" t="s">
        <v>48</v>
      </c>
      <c r="B54" s="10">
        <v>2</v>
      </c>
      <c r="C54" s="10">
        <v>0</v>
      </c>
      <c r="D54" s="67"/>
      <c r="E54" s="10"/>
      <c r="F54" s="67"/>
    </row>
    <row r="55" spans="1:6" ht="54" customHeight="1" x14ac:dyDescent="0.25">
      <c r="A55" s="37" t="s">
        <v>83</v>
      </c>
      <c r="B55" s="10">
        <v>2</v>
      </c>
      <c r="C55" s="10">
        <v>0</v>
      </c>
      <c r="D55" s="67"/>
      <c r="E55" s="10"/>
      <c r="F55" s="67"/>
    </row>
    <row r="56" spans="1:6" ht="22.5" customHeight="1" x14ac:dyDescent="0.25">
      <c r="A56" s="24" t="s">
        <v>5</v>
      </c>
      <c r="B56" s="6">
        <f>B13+B20+B48</f>
        <v>62</v>
      </c>
      <c r="C56" s="6">
        <f>C13+C20+C48</f>
        <v>53</v>
      </c>
      <c r="D56" s="10"/>
      <c r="E56" s="6">
        <f>E13+E20+E48</f>
        <v>0</v>
      </c>
      <c r="F56" s="70"/>
    </row>
    <row r="57" spans="1:6" ht="27.75" customHeight="1" x14ac:dyDescent="0.25">
      <c r="A57" s="23" t="s">
        <v>6</v>
      </c>
      <c r="B57" s="6">
        <v>100</v>
      </c>
      <c r="C57" s="83">
        <f>ROUND(C56/B56*100,0)</f>
        <v>85</v>
      </c>
      <c r="D57" s="84"/>
      <c r="E57" s="78">
        <f>ROUND(E56/B56*100,0)</f>
        <v>0</v>
      </c>
      <c r="F57" s="78"/>
    </row>
    <row r="58" spans="1:6" ht="27" customHeight="1" x14ac:dyDescent="0.25">
      <c r="A58" s="23" t="s">
        <v>7</v>
      </c>
      <c r="B58" s="10"/>
      <c r="C58" s="78" t="str">
        <f>IF(AND(AND(C15=2,C22=2),C57&gt;=80),"Loại A",IF(AND(AND(C15=2,C22=2),C57&gt;=65),"Loại B",IF(AND(AND(C15=2,C22=2),C57&gt;=50),"Loại C",IF(AND(AND(C15=2,C22=2),C57&lt;50),"Không đạt chuẩn",IF(OR(C15&lt;2,C22&lt;2),"Không đạt chuẩn")))))</f>
        <v>Loại A</v>
      </c>
      <c r="D58" s="78"/>
      <c r="E58" s="78" t="str">
        <f>IF(AND(AND(E15=2,E22=2),E57&gt;=80),"Loại A",IF(AND(AND(E15=2,E22=2),E57&gt;=65),"Loại B",IF(AND(AND(E15=2,E22=2),E57&gt;=50),"Loại C",IF(AND(AND(E15=2,E22=2),E57&lt;50),"Không đạt chuẩn",IF(OR(E15&lt;2,E22&lt;2),"Không đạt chuẩn")))))</f>
        <v>Không đạt chuẩn</v>
      </c>
      <c r="F58" s="78"/>
    </row>
    <row r="59" spans="1:6" x14ac:dyDescent="0.25">
      <c r="A59" s="13"/>
    </row>
    <row r="60" spans="1:6" x14ac:dyDescent="0.25">
      <c r="A60" s="26" t="s">
        <v>209</v>
      </c>
      <c r="D60" s="76" t="s">
        <v>210</v>
      </c>
      <c r="E60" s="76"/>
      <c r="F60" s="76"/>
    </row>
    <row r="61" spans="1:6" x14ac:dyDescent="0.25">
      <c r="A61" s="27" t="s">
        <v>8</v>
      </c>
      <c r="D61" s="79" t="s">
        <v>9</v>
      </c>
      <c r="E61" s="79"/>
      <c r="F61" s="79"/>
    </row>
    <row r="62" spans="1:6" x14ac:dyDescent="0.25">
      <c r="A62" s="26" t="s">
        <v>206</v>
      </c>
      <c r="D62" s="76" t="s">
        <v>10</v>
      </c>
      <c r="E62" s="76"/>
      <c r="F62" s="76"/>
    </row>
    <row r="64" spans="1:6" x14ac:dyDescent="0.25">
      <c r="C64" s="14"/>
    </row>
    <row r="66" spans="1:3" x14ac:dyDescent="0.25">
      <c r="C66" s="14"/>
    </row>
    <row r="68" spans="1:3" x14ac:dyDescent="0.25">
      <c r="A68" s="75" t="s">
        <v>207</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80" t="s">
        <v>11</v>
      </c>
      <c r="E2" s="80"/>
      <c r="F2" s="80"/>
    </row>
    <row r="3" spans="1:6" ht="8.25" customHeight="1" x14ac:dyDescent="0.25">
      <c r="A3" s="1"/>
      <c r="B3" s="2"/>
    </row>
    <row r="4" spans="1:6" ht="44.25" customHeight="1" x14ac:dyDescent="0.25">
      <c r="A4" s="81" t="s">
        <v>100</v>
      </c>
      <c r="B4" s="82"/>
      <c r="C4" s="82"/>
      <c r="D4" s="82"/>
      <c r="E4" s="82"/>
      <c r="F4" s="82"/>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8" t="s">
        <v>0</v>
      </c>
      <c r="B11" s="78" t="s">
        <v>1</v>
      </c>
      <c r="C11" s="78" t="s">
        <v>33</v>
      </c>
      <c r="D11" s="78"/>
      <c r="E11" s="78" t="s">
        <v>2</v>
      </c>
      <c r="F11" s="78"/>
    </row>
    <row r="12" spans="1:6" ht="34.5" x14ac:dyDescent="0.25">
      <c r="A12" s="78"/>
      <c r="B12" s="78"/>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8">
        <f>ROUND(C50/B50*100,0)</f>
        <v>0</v>
      </c>
      <c r="D51" s="78"/>
      <c r="E51" s="85">
        <f>ROUND(E50/B50*100,0)</f>
        <v>0</v>
      </c>
      <c r="F51" s="86"/>
    </row>
    <row r="52" spans="1:6" ht="21.75" customHeight="1" x14ac:dyDescent="0.25">
      <c r="A52" s="40" t="s">
        <v>7</v>
      </c>
      <c r="B52" s="10"/>
      <c r="C52" s="78" t="str">
        <f>IF(AND(AND(C14=2,C15=2),C51&gt;=80),"Loại A",IF(AND(AND(C14=2,C15=2),C51&gt;=65),"Loại B",IF(AND(AND(C14=2,C15=2),C51&gt;=50),"Loại C",IF(AND(AND(C14=2,C15=2),C51&lt;50),"Không đạt chuẩn",IF(OR(C14&lt;2,C15&lt;2),"Không đạt chuẩn")))))</f>
        <v>Không đạt chuẩn</v>
      </c>
      <c r="D52" s="78"/>
      <c r="E52" s="78" t="str">
        <f>IF(AND(AND(E14=2,E15=2),E51&gt;=80),"Loại A",IF(AND(AND(E14=2,E15=2),E51&gt;=65),"Loại B",IF(AND(AND(E14=2,E15=2),E51&gt;=50),"Loại C",IF(AND(AND(E14=2,E15=2),E51&lt;50),"Không đạt chuẩn",IF(OR(E14&lt;2,E15&lt;2),"Không đạt chuẩn")))))</f>
        <v>Không đạt chuẩn</v>
      </c>
      <c r="F52" s="78"/>
    </row>
    <row r="53" spans="1:6" x14ac:dyDescent="0.25">
      <c r="A53" s="13"/>
    </row>
    <row r="54" spans="1:6" x14ac:dyDescent="0.25">
      <c r="A54" s="39" t="s">
        <v>186</v>
      </c>
      <c r="D54" s="76" t="s">
        <v>187</v>
      </c>
      <c r="E54" s="76"/>
      <c r="F54" s="76"/>
    </row>
    <row r="55" spans="1:6" x14ac:dyDescent="0.25">
      <c r="A55" s="41" t="s">
        <v>8</v>
      </c>
      <c r="D55" s="79" t="s">
        <v>9</v>
      </c>
      <c r="E55" s="79"/>
      <c r="F55" s="79"/>
    </row>
    <row r="56" spans="1:6" x14ac:dyDescent="0.25">
      <c r="A56" s="39" t="s">
        <v>10</v>
      </c>
      <c r="D56" s="76" t="s">
        <v>10</v>
      </c>
      <c r="E56" s="76"/>
      <c r="F56" s="76"/>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7" t="s">
        <v>118</v>
      </c>
      <c r="B2" s="87"/>
      <c r="C2" s="87"/>
      <c r="D2" s="11"/>
      <c r="E2" s="3"/>
      <c r="G2" s="80" t="s">
        <v>11</v>
      </c>
      <c r="H2" s="80"/>
      <c r="I2" s="80"/>
      <c r="J2" s="80"/>
    </row>
    <row r="3" spans="1:10" x14ac:dyDescent="0.25">
      <c r="B3" s="1"/>
      <c r="C3" s="1"/>
      <c r="D3" s="1"/>
      <c r="E3" s="2"/>
    </row>
    <row r="4" spans="1:10" ht="59.25" customHeight="1" x14ac:dyDescent="0.25">
      <c r="B4" s="81" t="s">
        <v>119</v>
      </c>
      <c r="C4" s="81"/>
      <c r="D4" s="81"/>
      <c r="E4" s="82"/>
      <c r="F4" s="82"/>
      <c r="G4" s="82"/>
      <c r="H4" s="82"/>
      <c r="I4" s="82"/>
      <c r="J4" s="82"/>
    </row>
    <row r="5" spans="1:10" ht="9.75" customHeight="1" x14ac:dyDescent="0.25">
      <c r="B5" s="45"/>
      <c r="C5" s="45"/>
      <c r="D5" s="45"/>
    </row>
    <row r="6" spans="1:10" ht="10.5" customHeight="1" x14ac:dyDescent="0.25">
      <c r="B6" s="4"/>
      <c r="C6" s="4"/>
      <c r="D6" s="4"/>
    </row>
    <row r="7" spans="1:10" ht="33" customHeight="1" x14ac:dyDescent="0.25">
      <c r="A7" s="88" t="s">
        <v>101</v>
      </c>
      <c r="B7" s="77" t="s">
        <v>102</v>
      </c>
      <c r="C7" s="89" t="s">
        <v>103</v>
      </c>
      <c r="D7" s="90"/>
      <c r="E7" s="91"/>
      <c r="F7" s="77" t="s">
        <v>104</v>
      </c>
      <c r="G7" s="77"/>
      <c r="H7" s="77" t="s">
        <v>105</v>
      </c>
      <c r="I7" s="77"/>
      <c r="J7" s="92" t="s">
        <v>106</v>
      </c>
    </row>
    <row r="8" spans="1:10" ht="33" x14ac:dyDescent="0.25">
      <c r="A8" s="88"/>
      <c r="B8" s="77"/>
      <c r="C8" s="43" t="s">
        <v>107</v>
      </c>
      <c r="D8" s="43" t="s">
        <v>108</v>
      </c>
      <c r="E8" s="43" t="s">
        <v>109</v>
      </c>
      <c r="F8" s="43" t="s">
        <v>110</v>
      </c>
      <c r="G8" s="43" t="s">
        <v>7</v>
      </c>
      <c r="H8" s="43" t="s">
        <v>110</v>
      </c>
      <c r="I8" s="43" t="s">
        <v>7</v>
      </c>
      <c r="J8" s="93"/>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76" t="s">
        <v>183</v>
      </c>
      <c r="I16" s="76"/>
      <c r="J16" s="76"/>
    </row>
    <row r="17" spans="2:10" x14ac:dyDescent="0.25">
      <c r="B17" s="44" t="s">
        <v>117</v>
      </c>
      <c r="C17" s="44"/>
      <c r="D17" s="44"/>
      <c r="H17" s="79" t="s">
        <v>120</v>
      </c>
      <c r="I17" s="79"/>
      <c r="J17" s="79"/>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2019-05-23T03:03:34Z</dcterms:modified>
</cp:coreProperties>
</file>